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5600" windowHeight="9990" activeTab="0"/>
  </bookViews>
  <sheets>
    <sheet name="Final Figures" sheetId="1" r:id="rId1"/>
    <sheet name="Disclaimer" sheetId="2" r:id="rId2"/>
  </sheets>
  <definedNames>
    <definedName name="_xlnm.Print_Area" localSheetId="0">'Final Figures'!$B$1:$Q$48</definedName>
  </definedNames>
  <calcPr fullCalcOnLoad="1"/>
</workbook>
</file>

<file path=xl/sharedStrings.xml><?xml version="1.0" encoding="utf-8"?>
<sst xmlns="http://schemas.openxmlformats.org/spreadsheetml/2006/main" count="57" uniqueCount="41">
  <si>
    <r>
      <t xml:space="preserve">PERCENTAGES OF VOTES CAST FOR, AGAINST &amp; DISCRETIONARY HAVE BEEN CALCULATED EXCLUDING THE WITHHELD VOTES.
</t>
    </r>
    <r>
      <rPr>
        <b/>
        <sz val="11"/>
        <color indexed="9"/>
        <rFont val="Arial"/>
        <family val="2"/>
      </rPr>
      <t>PERCENTAGES ARE ROUNDED TO 2 DECIMAL PLACES.</t>
    </r>
  </si>
  <si>
    <t>The information contained in this report is strictly confidential and is intended for the addressee(s) only. If you have received this report in error or there are any problems, please notify the originator immediately. The unauthorised use, disclosure, copying or alteration of this report is strictly forbidden. Equiniti will not be liable for direct, special, indirect or consequential damages, losses or expenses arising from the unauthorised use, disclosure, copying or alteration of the contents of this report by a third party. To find out more about Equiniti, visit our web site at http://www.equiniti.com. Equiniti Limited and Equiniti Financial Services Limited are part of the Equiniti group of companies and whose registered offices are Aspect House, Spencer Road, Lancing Business Park, Lancing, West Sussex BN99 6DA. Company share registration, employee scheme and pension administration services are provided through Equiniti Limited, which is registered in England &amp; Wales with No. 6226088. Investment and general insurance services are provided through Equiniti Financial Services Limited, which is registered in England &amp; Wales with No. 6208699 and is authorised and regulated by the UK Financial Services Authority.</t>
  </si>
  <si>
    <t>Resolution Number</t>
  </si>
  <si>
    <t>Number of Cards  For</t>
  </si>
  <si>
    <t>Number of Votes  For</t>
  </si>
  <si>
    <t>% of Votes For</t>
  </si>
  <si>
    <t>Number of Cards  Against</t>
  </si>
  <si>
    <t>Number of Votes  Against</t>
  </si>
  <si>
    <t>% of Votes Against</t>
  </si>
  <si>
    <t>Number of Cards  Discretionary</t>
  </si>
  <si>
    <t>Number of Votes  Discretionary</t>
  </si>
  <si>
    <t>% of Votes Discretionary</t>
  </si>
  <si>
    <t>Total Votes Cast (Excluding Withheld)</t>
  </si>
  <si>
    <t>Number of Cards Withheld</t>
  </si>
  <si>
    <t>Number of Votes  Withheld</t>
  </si>
  <si>
    <t>% Votes Withheld</t>
  </si>
  <si>
    <t>Total Votes Cast (Including Withheld)</t>
  </si>
  <si>
    <t>Total % of Issued capital voted (Including Withheld)</t>
  </si>
  <si>
    <t>01</t>
  </si>
  <si>
    <t>02</t>
  </si>
  <si>
    <t>03</t>
  </si>
  <si>
    <t>04</t>
  </si>
  <si>
    <t>05</t>
  </si>
  <si>
    <t>06</t>
  </si>
  <si>
    <t>07</t>
  </si>
  <si>
    <t>08</t>
  </si>
  <si>
    <t>09</t>
  </si>
  <si>
    <t>Final Proxy Voting Figures</t>
  </si>
  <si>
    <t>Meeting Date:</t>
  </si>
  <si>
    <t>for Equiniti</t>
  </si>
  <si>
    <t>Client:</t>
  </si>
  <si>
    <t>Meeting Type:</t>
  </si>
  <si>
    <t>Issued Share Capital:</t>
  </si>
  <si>
    <t>Statement of Forms of Proxy received up to 48 hours before the time of the Meeting at Equiniti, Aspect House, Lancing, West Sussex, appointing the Chairman of the meeting.</t>
  </si>
  <si>
    <t>Number of Votes  For + Discretion</t>
  </si>
  <si>
    <t>% of Votes For + Discretion</t>
  </si>
  <si>
    <t>Total Votes Cast</t>
  </si>
  <si>
    <t>TOTAL NUMBER OF CHAIRMAN'S PROXY VOTES FOR USE IN THE EVENT OF A POLL</t>
  </si>
  <si>
    <t>Daejan Holdings PLC</t>
  </si>
  <si>
    <t>Annual General Meeting</t>
  </si>
  <si>
    <t>28th August 2013</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</si>
</sst>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h:mm"/>
    <numFmt numFmtId="172" formatCode="h:mm:ss"/>
    <numFmt numFmtId="173" formatCode="m/d/yyyy\ h:mm"/>
    <numFmt numFmtId="174" formatCode="\(#,##0_);\(#,##0\)"/>
    <numFmt numFmtId="175" formatCode="\(#,##0_);[Red]\(#,##0\)"/>
    <numFmt numFmtId="176" formatCode="\(#,##0.00_);\(#,##0.00\)"/>
    <numFmt numFmtId="177" formatCode="\(#,##0.00_);[Red]\(#,##0.00\)"/>
    <numFmt numFmtId="178" formatCode="_(* #,##0_);_(* \(#,##0\);_(* &quot;-&quot;_);_(@_)"/>
    <numFmt numFmtId="179" formatCode="_(&quot;$&quot;* #,##0_);_(&quot;$&quot;* \(#,##0\);_(&quot;$&quot;* &quot;-&quot;_);_(@_)"/>
    <numFmt numFmtId="180" formatCode="_(* #,##0.00_);_(* \(#,##0.00\);_(* &quot;-&quot;??_);_(@_)"/>
    <numFmt numFmtId="181" formatCode="_(&quot;$&quot;* #,##0.00_);_(&quot;$&quot;* \(#,##0.00\);_(&quot;$&quot;* &quot;-&quot;??_);_(@_)"/>
    <numFmt numFmtId="182" formatCode="[$-10409]dd\-mmm\-yyyy"/>
    <numFmt numFmtId="183" formatCode="[$-10409]h:mm:ss\ AM/PM"/>
    <numFmt numFmtId="184" formatCode="[$-10409]#,##0;\(#,##0\)"/>
    <numFmt numFmtId="185" formatCode="[$-10409]#,##0.00%"/>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d\.m\.yy;@"/>
    <numFmt numFmtId="192" formatCode="dd/mm/yy;@"/>
  </numFmts>
  <fonts count="50">
    <font>
      <sz val="10"/>
      <name val="Arial"/>
      <family val="0"/>
    </font>
    <font>
      <b/>
      <sz val="11"/>
      <color indexed="10"/>
      <name val="Verdana"/>
      <family val="2"/>
    </font>
    <font>
      <b/>
      <sz val="11"/>
      <color indexed="9"/>
      <name val="Arial"/>
      <family val="2"/>
    </font>
    <font>
      <sz val="8"/>
      <color indexed="9"/>
      <name val="Verdana"/>
      <family val="2"/>
    </font>
    <font>
      <sz val="10"/>
      <name val="Verdana"/>
      <family val="2"/>
    </font>
    <font>
      <sz val="14"/>
      <name val="Arial"/>
      <family val="2"/>
    </font>
    <font>
      <sz val="16"/>
      <name val="Verdana"/>
      <family val="2"/>
    </font>
    <font>
      <b/>
      <u val="single"/>
      <sz val="16"/>
      <name val="Verdana"/>
      <family val="2"/>
    </font>
    <font>
      <u val="single"/>
      <sz val="16"/>
      <name val="Verdana"/>
      <family val="2"/>
    </font>
    <font>
      <b/>
      <sz val="14"/>
      <name val="Arial"/>
      <family val="2"/>
    </font>
    <font>
      <b/>
      <sz val="16"/>
      <name val="Verdana"/>
      <family val="2"/>
    </font>
    <font>
      <sz val="14"/>
      <color indexed="9"/>
      <name val="Verdana"/>
      <family val="2"/>
    </font>
    <font>
      <sz val="11"/>
      <color indexed="8"/>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b/>
      <sz val="20"/>
      <color indexed="10"/>
      <name val="Verdana"/>
      <family val="2"/>
    </font>
    <font>
      <b/>
      <sz val="26"/>
      <color indexed="1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0"/>
      <color theme="0"/>
      <name val="Verdana"/>
      <family val="2"/>
    </font>
    <font>
      <b/>
      <sz val="26"/>
      <color theme="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rgb="FF85312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0"/>
      </left>
      <right style="thin">
        <color indexed="10"/>
      </right>
      <top style="thin">
        <color indexed="10"/>
      </top>
      <bottom style="thin">
        <color indexed="10"/>
      </bottom>
    </border>
    <border>
      <left style="thin">
        <color indexed="12"/>
      </left>
      <right style="thin">
        <color indexed="12"/>
      </right>
      <top style="thin">
        <color indexed="10"/>
      </top>
      <bottom style="thin">
        <color indexed="12"/>
      </bottom>
    </border>
    <border>
      <left style="thin">
        <color indexed="12"/>
      </left>
      <right style="thin">
        <color indexed="10"/>
      </right>
      <top style="thin">
        <color indexed="10"/>
      </top>
      <bottom style="thin">
        <color indexed="12"/>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9"/>
      </left>
      <right style="thin">
        <color indexed="9"/>
      </right>
      <top style="thin">
        <color indexed="9"/>
      </top>
      <bottom style="thin">
        <color indexed="9"/>
      </bottom>
    </border>
    <border>
      <left>
        <color indexed="63"/>
      </left>
      <right>
        <color indexed="63"/>
      </right>
      <top>
        <color indexed="63"/>
      </top>
      <bottom style="thin"/>
    </border>
    <border>
      <left style="thin">
        <color indexed="10"/>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style="thin">
        <color indexed="10"/>
      </right>
      <top style="thin">
        <color indexed="12"/>
      </top>
      <bottom style="thin">
        <color indexed="1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1">
    <xf numFmtId="0" fontId="0" fillId="0" borderId="0" xfId="0" applyAlignment="1">
      <alignment/>
    </xf>
    <xf numFmtId="0" fontId="1" fillId="33" borderId="10" xfId="0" applyFont="1" applyFill="1" applyBorder="1" applyAlignment="1" applyProtection="1">
      <alignment horizontal="center" vertical="top" wrapText="1" readingOrder="1"/>
      <protection locked="0"/>
    </xf>
    <xf numFmtId="0" fontId="1" fillId="33" borderId="11" xfId="0" applyFont="1" applyFill="1" applyBorder="1" applyAlignment="1" applyProtection="1">
      <alignment horizontal="center" vertical="top" wrapText="1" readingOrder="1"/>
      <protection locked="0"/>
    </xf>
    <xf numFmtId="0" fontId="1" fillId="33" borderId="12" xfId="0" applyFont="1" applyFill="1" applyBorder="1" applyAlignment="1" applyProtection="1">
      <alignment horizontal="center" vertical="top" wrapText="1" readingOrder="1"/>
      <protection locked="0"/>
    </xf>
    <xf numFmtId="0" fontId="2" fillId="0" borderId="13" xfId="0" applyFont="1" applyBorder="1" applyAlignment="1" applyProtection="1">
      <alignment vertical="top" wrapText="1" readingOrder="1"/>
      <protection locked="0"/>
    </xf>
    <xf numFmtId="0" fontId="2" fillId="0" borderId="0" xfId="0" applyFont="1" applyAlignment="1" applyProtection="1">
      <alignment vertical="top" wrapText="1" readingOrder="1"/>
      <protection locked="0"/>
    </xf>
    <xf numFmtId="0" fontId="2" fillId="0" borderId="14" xfId="0" applyFont="1" applyBorder="1" applyAlignment="1" applyProtection="1">
      <alignment vertical="top" wrapText="1" readingOrder="1"/>
      <protection locked="0"/>
    </xf>
    <xf numFmtId="0" fontId="3" fillId="0" borderId="15" xfId="0" applyFont="1" applyBorder="1" applyAlignment="1" applyProtection="1">
      <alignment horizontal="left" vertical="center" wrapText="1" readingOrder="1"/>
      <protection locked="0"/>
    </xf>
    <xf numFmtId="0" fontId="0" fillId="0" borderId="0" xfId="0" applyFont="1" applyAlignment="1">
      <alignment horizontal="left" vertical="center" wrapText="1"/>
    </xf>
    <xf numFmtId="0" fontId="4" fillId="0" borderId="0" xfId="0" applyFont="1" applyAlignment="1" applyProtection="1">
      <alignment/>
      <protection locked="0"/>
    </xf>
    <xf numFmtId="0" fontId="0" fillId="0" borderId="0" xfId="0" applyBorder="1" applyAlignment="1">
      <alignment/>
    </xf>
    <xf numFmtId="0" fontId="0" fillId="0" borderId="0" xfId="0" applyFont="1" applyAlignment="1">
      <alignment/>
    </xf>
    <xf numFmtId="0" fontId="5" fillId="0" borderId="0" xfId="0" applyFont="1" applyAlignment="1">
      <alignment horizontal="center" vertical="center" wrapText="1"/>
    </xf>
    <xf numFmtId="3" fontId="6" fillId="0" borderId="0" xfId="0" applyNumberFormat="1" applyFont="1" applyAlignment="1">
      <alignment/>
    </xf>
    <xf numFmtId="0" fontId="7" fillId="0" borderId="0" xfId="0" applyFont="1" applyAlignment="1">
      <alignment/>
    </xf>
    <xf numFmtId="0" fontId="0" fillId="0" borderId="0" xfId="0" applyAlignment="1">
      <alignment vertical="center"/>
    </xf>
    <xf numFmtId="0" fontId="9" fillId="0" borderId="0" xfId="0" applyFont="1" applyAlignment="1">
      <alignment horizontal="center"/>
    </xf>
    <xf numFmtId="0" fontId="0" fillId="0" borderId="16" xfId="0" applyBorder="1" applyAlignment="1">
      <alignment/>
    </xf>
    <xf numFmtId="3" fontId="8" fillId="0" borderId="0" xfId="0" applyNumberFormat="1" applyFont="1" applyFill="1" applyAlignment="1">
      <alignment horizontal="center" vertical="center"/>
    </xf>
    <xf numFmtId="0" fontId="11" fillId="34" borderId="17" xfId="0" applyFont="1" applyFill="1" applyBorder="1" applyAlignment="1" applyProtection="1">
      <alignment horizontal="center" vertical="center" wrapText="1" readingOrder="1"/>
      <protection locked="0"/>
    </xf>
    <xf numFmtId="184" fontId="11" fillId="34" borderId="18" xfId="0" applyNumberFormat="1" applyFont="1" applyFill="1" applyBorder="1" applyAlignment="1" applyProtection="1">
      <alignment horizontal="center" vertical="center" wrapText="1" readingOrder="1"/>
      <protection locked="0"/>
    </xf>
    <xf numFmtId="185" fontId="11" fillId="34" borderId="18" xfId="0" applyNumberFormat="1" applyFont="1" applyFill="1" applyBorder="1" applyAlignment="1" applyProtection="1">
      <alignment horizontal="center" vertical="center" wrapText="1" readingOrder="1"/>
      <protection locked="0"/>
    </xf>
    <xf numFmtId="185" fontId="11" fillId="34" borderId="19" xfId="0" applyNumberFormat="1" applyFont="1" applyFill="1" applyBorder="1" applyAlignment="1" applyProtection="1">
      <alignment horizontal="center" vertical="center" wrapText="1" readingOrder="1"/>
      <protection locked="0"/>
    </xf>
    <xf numFmtId="0" fontId="5" fillId="0" borderId="0" xfId="0" applyFont="1" applyAlignment="1">
      <alignment/>
    </xf>
    <xf numFmtId="0" fontId="9" fillId="0" borderId="0" xfId="0" applyFont="1" applyAlignment="1">
      <alignment horizontal="center"/>
    </xf>
    <xf numFmtId="0" fontId="48" fillId="35" borderId="20" xfId="0" applyFont="1" applyFill="1" applyBorder="1" applyAlignment="1">
      <alignment horizontal="left" vertical="center"/>
    </xf>
    <xf numFmtId="0" fontId="48" fillId="35" borderId="21" xfId="0" applyFont="1" applyFill="1" applyBorder="1" applyAlignment="1">
      <alignment horizontal="left" vertical="center"/>
    </xf>
    <xf numFmtId="0" fontId="48" fillId="35" borderId="22" xfId="0" applyFont="1" applyFill="1" applyBorder="1" applyAlignment="1">
      <alignment horizontal="left" vertical="center"/>
    </xf>
    <xf numFmtId="192" fontId="10" fillId="0" borderId="20" xfId="0" applyNumberFormat="1" applyFont="1" applyFill="1" applyBorder="1" applyAlignment="1">
      <alignment horizontal="center" vertical="center"/>
    </xf>
    <xf numFmtId="192" fontId="10" fillId="0" borderId="21" xfId="0" applyNumberFormat="1" applyFont="1" applyFill="1" applyBorder="1" applyAlignment="1">
      <alignment horizontal="center" vertical="center"/>
    </xf>
    <xf numFmtId="192" fontId="10" fillId="0" borderId="22" xfId="0" applyNumberFormat="1" applyFont="1" applyFill="1" applyBorder="1" applyAlignment="1">
      <alignment horizontal="center" vertical="center"/>
    </xf>
    <xf numFmtId="0" fontId="10" fillId="0" borderId="20"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0" fillId="0" borderId="22" xfId="0" applyNumberFormat="1" applyFont="1" applyFill="1" applyBorder="1" applyAlignment="1">
      <alignment horizontal="center" vertical="center" wrapText="1"/>
    </xf>
    <xf numFmtId="0" fontId="10" fillId="0" borderId="20" xfId="0" applyNumberFormat="1" applyFont="1" applyFill="1" applyBorder="1" applyAlignment="1">
      <alignment horizontal="center" vertical="center"/>
    </xf>
    <xf numFmtId="0" fontId="10" fillId="0" borderId="21"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2" fillId="0" borderId="23" xfId="0" applyFont="1" applyBorder="1" applyAlignment="1" applyProtection="1">
      <alignment vertical="top" wrapText="1" readingOrder="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49" fillId="35" borderId="20" xfId="0" applyFont="1" applyFill="1" applyBorder="1" applyAlignment="1">
      <alignment horizontal="center" vertical="center"/>
    </xf>
    <xf numFmtId="0" fontId="49" fillId="35" borderId="21" xfId="0" applyFont="1" applyFill="1" applyBorder="1" applyAlignment="1">
      <alignment horizontal="center" vertical="center"/>
    </xf>
    <xf numFmtId="0" fontId="49" fillId="35" borderId="22" xfId="0" applyFont="1" applyFill="1" applyBorder="1" applyAlignment="1">
      <alignment horizontal="center" vertical="center"/>
    </xf>
    <xf numFmtId="0" fontId="7" fillId="0" borderId="24" xfId="0" applyFont="1" applyBorder="1" applyAlignment="1">
      <alignment horizontal="right" vertical="center"/>
    </xf>
    <xf numFmtId="0" fontId="5" fillId="0" borderId="0" xfId="0" applyFont="1" applyAlignment="1">
      <alignment horizontal="center" vertical="center" wrapTex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830800"/>
      <rgbColor rgb="00FFFFFF"/>
      <rgbColor rgb="00F1F5F2"/>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723900</xdr:colOff>
      <xdr:row>0</xdr:row>
      <xdr:rowOff>57150</xdr:rowOff>
    </xdr:from>
    <xdr:to>
      <xdr:col>17</xdr:col>
      <xdr:colOff>190500</xdr:colOff>
      <xdr:row>1</xdr:row>
      <xdr:rowOff>504825</xdr:rowOff>
    </xdr:to>
    <xdr:pic>
      <xdr:nvPicPr>
        <xdr:cNvPr id="1" name="Picture 0" descr="2546f101d4c4458e9dda67cc46e2eb20"/>
        <xdr:cNvPicPr preferRelativeResize="1">
          <a:picLocks noChangeAspect="1"/>
        </xdr:cNvPicPr>
      </xdr:nvPicPr>
      <xdr:blipFill>
        <a:blip r:embed="rId1"/>
        <a:stretch>
          <a:fillRect/>
        </a:stretch>
      </xdr:blipFill>
      <xdr:spPr>
        <a:xfrm>
          <a:off x="19812000" y="57150"/>
          <a:ext cx="3171825" cy="609600"/>
        </a:xfrm>
        <a:prstGeom prst="rect">
          <a:avLst/>
        </a:prstGeom>
        <a:noFill/>
        <a:ln w="9525" cmpd="sng">
          <a:noFill/>
        </a:ln>
      </xdr:spPr>
    </xdr:pic>
    <xdr:clientData/>
  </xdr:twoCellAnchor>
  <xdr:twoCellAnchor>
    <xdr:from>
      <xdr:col>15</xdr:col>
      <xdr:colOff>695325</xdr:colOff>
      <xdr:row>26</xdr:row>
      <xdr:rowOff>38100</xdr:rowOff>
    </xdr:from>
    <xdr:to>
      <xdr:col>17</xdr:col>
      <xdr:colOff>161925</xdr:colOff>
      <xdr:row>27</xdr:row>
      <xdr:rowOff>495300</xdr:rowOff>
    </xdr:to>
    <xdr:pic>
      <xdr:nvPicPr>
        <xdr:cNvPr id="2" name="Picture 0" descr="2546f101d4c4458e9dda67cc46e2eb20"/>
        <xdr:cNvPicPr preferRelativeResize="1">
          <a:picLocks noChangeAspect="1"/>
        </xdr:cNvPicPr>
      </xdr:nvPicPr>
      <xdr:blipFill>
        <a:blip r:embed="rId1"/>
        <a:stretch>
          <a:fillRect/>
        </a:stretch>
      </xdr:blipFill>
      <xdr:spPr>
        <a:xfrm>
          <a:off x="19783425" y="9829800"/>
          <a:ext cx="31718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Q48"/>
  <sheetViews>
    <sheetView showGridLines="0" tabSelected="1" zoomScale="60" zoomScaleNormal="60" zoomScalePageLayoutView="0" workbookViewId="0" topLeftCell="A1">
      <selection activeCell="A1" sqref="A1"/>
    </sheetView>
  </sheetViews>
  <sheetFormatPr defaultColWidth="9.140625" defaultRowHeight="12.75"/>
  <cols>
    <col min="1" max="1" width="2.140625" style="0" customWidth="1"/>
    <col min="2" max="2" width="15.421875" style="0" customWidth="1"/>
    <col min="3" max="3" width="15.8515625" style="0" customWidth="1"/>
    <col min="4" max="4" width="18.28125" style="0" customWidth="1"/>
    <col min="5" max="5" width="17.421875" style="0" customWidth="1"/>
    <col min="6" max="6" width="17.57421875" style="0" customWidth="1"/>
    <col min="7" max="7" width="21.7109375" style="0" customWidth="1"/>
    <col min="8" max="8" width="15.140625" style="0" customWidth="1"/>
    <col min="9" max="9" width="20.8515625" style="0" customWidth="1"/>
    <col min="10" max="10" width="26.28125" style="0" customWidth="1"/>
    <col min="11" max="11" width="20.7109375" style="0" customWidth="1"/>
    <col min="12" max="12" width="25.00390625" style="0" customWidth="1"/>
    <col min="13" max="13" width="23.421875" style="0" customWidth="1"/>
    <col min="14" max="14" width="24.140625" style="0" customWidth="1"/>
    <col min="15" max="15" width="22.28125" style="0" customWidth="1"/>
    <col min="16" max="16" width="25.140625" style="0" customWidth="1"/>
    <col min="17" max="17" width="30.421875" style="0" customWidth="1"/>
    <col min="18" max="18" width="13.421875" style="0" customWidth="1"/>
  </cols>
  <sheetData>
    <row r="2" spans="2:7" ht="40.5" customHeight="1">
      <c r="B2" s="40" t="s">
        <v>27</v>
      </c>
      <c r="C2" s="41"/>
      <c r="D2" s="41"/>
      <c r="E2" s="41"/>
      <c r="F2" s="41"/>
      <c r="G2" s="42"/>
    </row>
    <row r="3" spans="2:7" ht="28.5" customHeight="1">
      <c r="B3" s="25" t="s">
        <v>30</v>
      </c>
      <c r="C3" s="26"/>
      <c r="D3" s="27"/>
      <c r="E3" s="48" t="s">
        <v>38</v>
      </c>
      <c r="F3" s="49"/>
      <c r="G3" s="50"/>
    </row>
    <row r="4" spans="2:7" ht="28.5" customHeight="1">
      <c r="B4" s="25" t="s">
        <v>31</v>
      </c>
      <c r="C4" s="26"/>
      <c r="D4" s="27"/>
      <c r="E4" s="45" t="s">
        <v>39</v>
      </c>
      <c r="F4" s="46"/>
      <c r="G4" s="47"/>
    </row>
    <row r="5" spans="2:7" ht="28.5" customHeight="1">
      <c r="B5" s="25" t="s">
        <v>28</v>
      </c>
      <c r="C5" s="26"/>
      <c r="D5" s="27"/>
      <c r="E5" s="28" t="s">
        <v>40</v>
      </c>
      <c r="F5" s="29"/>
      <c r="G5" s="30"/>
    </row>
    <row r="6" ht="11.25" customHeight="1"/>
    <row r="7" spans="2:17" ht="27.75" customHeight="1">
      <c r="B7" s="8"/>
      <c r="C7" s="8"/>
      <c r="D7" s="8"/>
      <c r="E7" s="44" t="s">
        <v>33</v>
      </c>
      <c r="F7" s="44"/>
      <c r="G7" s="44"/>
      <c r="H7" s="44"/>
      <c r="I7" s="44"/>
      <c r="J7" s="44"/>
      <c r="K7" s="44"/>
      <c r="L7" s="44"/>
      <c r="M7" s="44"/>
      <c r="N7" s="44"/>
      <c r="O7" s="14"/>
      <c r="P7" s="14"/>
      <c r="Q7" s="13"/>
    </row>
    <row r="8" spans="2:17" s="15" customFormat="1" ht="29.25" customHeight="1">
      <c r="B8" s="8"/>
      <c r="C8" s="8"/>
      <c r="D8" s="8"/>
      <c r="E8" s="12"/>
      <c r="F8" s="12"/>
      <c r="G8" s="12"/>
      <c r="H8" s="12"/>
      <c r="I8" s="12"/>
      <c r="J8" s="12"/>
      <c r="K8" s="12"/>
      <c r="L8" s="12"/>
      <c r="M8" s="12"/>
      <c r="N8" s="12"/>
      <c r="O8" s="43" t="s">
        <v>32</v>
      </c>
      <c r="P8" s="43"/>
      <c r="Q8" s="18">
        <v>16295357</v>
      </c>
    </row>
    <row r="9" spans="2:17" ht="49.5" customHeight="1">
      <c r="B9" s="1" t="s">
        <v>2</v>
      </c>
      <c r="C9" s="2" t="s">
        <v>3</v>
      </c>
      <c r="D9" s="2" t="s">
        <v>4</v>
      </c>
      <c r="E9" s="2" t="s">
        <v>5</v>
      </c>
      <c r="F9" s="2" t="s">
        <v>6</v>
      </c>
      <c r="G9" s="2" t="s">
        <v>7</v>
      </c>
      <c r="H9" s="2" t="s">
        <v>8</v>
      </c>
      <c r="I9" s="2" t="s">
        <v>9</v>
      </c>
      <c r="J9" s="2" t="s">
        <v>10</v>
      </c>
      <c r="K9" s="2" t="s">
        <v>11</v>
      </c>
      <c r="L9" s="2" t="s">
        <v>12</v>
      </c>
      <c r="M9" s="2" t="s">
        <v>13</v>
      </c>
      <c r="N9" s="2" t="s">
        <v>14</v>
      </c>
      <c r="O9" s="2" t="s">
        <v>15</v>
      </c>
      <c r="P9" s="2" t="s">
        <v>16</v>
      </c>
      <c r="Q9" s="3" t="s">
        <v>17</v>
      </c>
    </row>
    <row r="10" spans="2:17" s="23" customFormat="1" ht="43.5" customHeight="1">
      <c r="B10" s="19" t="s">
        <v>18</v>
      </c>
      <c r="C10" s="20">
        <v>172</v>
      </c>
      <c r="D10" s="20">
        <v>12948709</v>
      </c>
      <c r="E10" s="21">
        <v>0.9879999756813049</v>
      </c>
      <c r="F10" s="20">
        <v>9</v>
      </c>
      <c r="G10" s="20">
        <v>153594</v>
      </c>
      <c r="H10" s="21">
        <v>0.011699999682605267</v>
      </c>
      <c r="I10" s="20">
        <v>14</v>
      </c>
      <c r="J10" s="20">
        <v>3627</v>
      </c>
      <c r="K10" s="21">
        <v>0.0003000000142492354</v>
      </c>
      <c r="L10" s="20">
        <v>13105930</v>
      </c>
      <c r="M10" s="20">
        <v>6</v>
      </c>
      <c r="N10" s="20">
        <v>138916</v>
      </c>
      <c r="O10" s="21">
        <v>0.01048830616830124</v>
      </c>
      <c r="P10" s="20">
        <v>13244846</v>
      </c>
      <c r="Q10" s="22">
        <v>0.8128</v>
      </c>
    </row>
    <row r="11" spans="2:17" s="23" customFormat="1" ht="43.5" customHeight="1">
      <c r="B11" s="19" t="s">
        <v>19</v>
      </c>
      <c r="C11" s="20">
        <v>138</v>
      </c>
      <c r="D11" s="20">
        <v>12592058</v>
      </c>
      <c r="E11" s="21">
        <v>0.9675999879837036</v>
      </c>
      <c r="F11" s="20">
        <v>49</v>
      </c>
      <c r="G11" s="20">
        <v>417371</v>
      </c>
      <c r="H11" s="21">
        <v>0.032099999487400055</v>
      </c>
      <c r="I11" s="20">
        <v>15</v>
      </c>
      <c r="J11" s="20">
        <v>4027</v>
      </c>
      <c r="K11" s="21">
        <v>0.0003000000142492354</v>
      </c>
      <c r="L11" s="20">
        <v>13013456</v>
      </c>
      <c r="M11" s="20">
        <v>6</v>
      </c>
      <c r="N11" s="20">
        <v>231390</v>
      </c>
      <c r="O11" s="21">
        <v>0.017470191801399578</v>
      </c>
      <c r="P11" s="20">
        <v>13244846</v>
      </c>
      <c r="Q11" s="22">
        <v>0.812799</v>
      </c>
    </row>
    <row r="12" spans="2:17" s="23" customFormat="1" ht="43.5" customHeight="1">
      <c r="B12" s="19" t="s">
        <v>20</v>
      </c>
      <c r="C12" s="20">
        <v>182</v>
      </c>
      <c r="D12" s="20">
        <v>13133666</v>
      </c>
      <c r="E12" s="21">
        <v>0.9997000098228455</v>
      </c>
      <c r="F12" s="20">
        <v>0</v>
      </c>
      <c r="G12" s="20">
        <v>0</v>
      </c>
      <c r="H12" s="21">
        <v>0</v>
      </c>
      <c r="I12" s="20">
        <v>15</v>
      </c>
      <c r="J12" s="20">
        <v>4027</v>
      </c>
      <c r="K12" s="21">
        <v>0.0003000000142492354</v>
      </c>
      <c r="L12" s="20">
        <v>13137693</v>
      </c>
      <c r="M12" s="20">
        <v>2</v>
      </c>
      <c r="N12" s="20">
        <v>107153</v>
      </c>
      <c r="O12" s="21">
        <v>0.008090165789772112</v>
      </c>
      <c r="P12" s="20">
        <v>13244846</v>
      </c>
      <c r="Q12" s="22">
        <v>0.812799</v>
      </c>
    </row>
    <row r="13" spans="2:17" s="23" customFormat="1" ht="43.5" customHeight="1">
      <c r="B13" s="19" t="s">
        <v>21</v>
      </c>
      <c r="C13" s="20">
        <v>132</v>
      </c>
      <c r="D13" s="20">
        <v>12349797</v>
      </c>
      <c r="E13" s="21">
        <v>0.977400004863739</v>
      </c>
      <c r="F13" s="20">
        <v>30</v>
      </c>
      <c r="G13" s="20">
        <v>281475</v>
      </c>
      <c r="H13" s="21">
        <v>0.022299999371170998</v>
      </c>
      <c r="I13" s="20">
        <v>15</v>
      </c>
      <c r="J13" s="20">
        <v>4027</v>
      </c>
      <c r="K13" s="21">
        <v>0.0003000000142492354</v>
      </c>
      <c r="L13" s="20">
        <v>12635299</v>
      </c>
      <c r="M13" s="20">
        <v>35</v>
      </c>
      <c r="N13" s="20">
        <v>609547</v>
      </c>
      <c r="O13" s="21">
        <v>0.04602144864500501</v>
      </c>
      <c r="P13" s="20">
        <v>13244846</v>
      </c>
      <c r="Q13" s="22">
        <v>0.812798</v>
      </c>
    </row>
    <row r="14" spans="2:17" s="23" customFormat="1" ht="43.5" customHeight="1">
      <c r="B14" s="19" t="s">
        <v>22</v>
      </c>
      <c r="C14" s="20">
        <v>167</v>
      </c>
      <c r="D14" s="20">
        <v>12757065</v>
      </c>
      <c r="E14" s="21">
        <v>0.9955000281333923</v>
      </c>
      <c r="F14" s="20">
        <v>9</v>
      </c>
      <c r="G14" s="20">
        <v>54166</v>
      </c>
      <c r="H14" s="21">
        <v>0.00419999985024333</v>
      </c>
      <c r="I14" s="20">
        <v>15</v>
      </c>
      <c r="J14" s="20">
        <v>4027</v>
      </c>
      <c r="K14" s="21">
        <v>0.0003000000142492354</v>
      </c>
      <c r="L14" s="20">
        <v>12815258</v>
      </c>
      <c r="M14" s="20">
        <v>20</v>
      </c>
      <c r="N14" s="20">
        <v>429588</v>
      </c>
      <c r="O14" s="21">
        <v>0.03243435220009353</v>
      </c>
      <c r="P14" s="20">
        <v>13244846</v>
      </c>
      <c r="Q14" s="22">
        <v>0.812799</v>
      </c>
    </row>
    <row r="15" spans="2:17" s="23" customFormat="1" ht="43.5" customHeight="1">
      <c r="B15" s="19" t="s">
        <v>23</v>
      </c>
      <c r="C15" s="20">
        <v>124</v>
      </c>
      <c r="D15" s="20">
        <v>12303973</v>
      </c>
      <c r="E15" s="21">
        <v>0.9477999806404114</v>
      </c>
      <c r="F15" s="20">
        <v>53</v>
      </c>
      <c r="G15" s="20">
        <v>673693</v>
      </c>
      <c r="H15" s="21">
        <v>0.051899999380111694</v>
      </c>
      <c r="I15" s="20">
        <v>15</v>
      </c>
      <c r="J15" s="20">
        <v>4027</v>
      </c>
      <c r="K15" s="21">
        <v>0.0003000000142492354</v>
      </c>
      <c r="L15" s="20">
        <v>12981693</v>
      </c>
      <c r="M15" s="20">
        <v>10</v>
      </c>
      <c r="N15" s="20">
        <v>263153</v>
      </c>
      <c r="O15" s="21">
        <v>0.019868332179928706</v>
      </c>
      <c r="P15" s="20">
        <v>13244846</v>
      </c>
      <c r="Q15" s="22">
        <v>0.812799</v>
      </c>
    </row>
    <row r="16" spans="2:17" s="23" customFormat="1" ht="43.5" customHeight="1">
      <c r="B16" s="19" t="s">
        <v>24</v>
      </c>
      <c r="C16" s="20">
        <v>124</v>
      </c>
      <c r="D16" s="20">
        <v>12303823</v>
      </c>
      <c r="E16" s="21">
        <v>0.9477999806404114</v>
      </c>
      <c r="F16" s="20">
        <v>54</v>
      </c>
      <c r="G16" s="20">
        <v>673843</v>
      </c>
      <c r="H16" s="21">
        <v>0.051899999380111694</v>
      </c>
      <c r="I16" s="20">
        <v>15</v>
      </c>
      <c r="J16" s="20">
        <v>4027</v>
      </c>
      <c r="K16" s="21">
        <v>0.0003000000142492354</v>
      </c>
      <c r="L16" s="20">
        <v>12981693</v>
      </c>
      <c r="M16" s="20">
        <v>10</v>
      </c>
      <c r="N16" s="20">
        <v>263153</v>
      </c>
      <c r="O16" s="21">
        <v>0.019868332179928706</v>
      </c>
      <c r="P16" s="20">
        <v>13244846</v>
      </c>
      <c r="Q16" s="22">
        <v>0.812799</v>
      </c>
    </row>
    <row r="17" spans="2:17" s="23" customFormat="1" ht="43.5" customHeight="1">
      <c r="B17" s="19" t="s">
        <v>25</v>
      </c>
      <c r="C17" s="20">
        <v>124</v>
      </c>
      <c r="D17" s="20">
        <v>12303823</v>
      </c>
      <c r="E17" s="21">
        <v>0.9477999806404114</v>
      </c>
      <c r="F17" s="20">
        <v>54</v>
      </c>
      <c r="G17" s="20">
        <v>673843</v>
      </c>
      <c r="H17" s="21">
        <v>0.051899999380111694</v>
      </c>
      <c r="I17" s="20">
        <v>15</v>
      </c>
      <c r="J17" s="20">
        <v>4027</v>
      </c>
      <c r="K17" s="21">
        <v>0.0003000000142492354</v>
      </c>
      <c r="L17" s="20">
        <v>12981693</v>
      </c>
      <c r="M17" s="20">
        <v>10</v>
      </c>
      <c r="N17" s="20">
        <v>263153</v>
      </c>
      <c r="O17" s="21">
        <v>0.019868332179928706</v>
      </c>
      <c r="P17" s="20">
        <v>13244846</v>
      </c>
      <c r="Q17" s="22">
        <v>0.812799</v>
      </c>
    </row>
    <row r="18" spans="2:17" s="23" customFormat="1" ht="43.5" customHeight="1">
      <c r="B18" s="19" t="s">
        <v>26</v>
      </c>
      <c r="C18" s="20">
        <v>181</v>
      </c>
      <c r="D18" s="20">
        <v>13131669</v>
      </c>
      <c r="E18" s="21">
        <v>0.9994999766349792</v>
      </c>
      <c r="F18" s="20">
        <v>2</v>
      </c>
      <c r="G18" s="20">
        <v>1997</v>
      </c>
      <c r="H18" s="21">
        <v>0.00019999999494757503</v>
      </c>
      <c r="I18" s="20">
        <v>15</v>
      </c>
      <c r="J18" s="20">
        <v>4027</v>
      </c>
      <c r="K18" s="21">
        <v>0.0003000000142492354</v>
      </c>
      <c r="L18" s="20">
        <v>13137693</v>
      </c>
      <c r="M18" s="20">
        <v>2</v>
      </c>
      <c r="N18" s="20">
        <v>107153</v>
      </c>
      <c r="O18" s="21">
        <v>0.008090165789772112</v>
      </c>
      <c r="P18" s="20">
        <v>13244846</v>
      </c>
      <c r="Q18" s="22">
        <v>0.812799</v>
      </c>
    </row>
    <row r="19" spans="2:17" ht="15">
      <c r="B19" s="4"/>
      <c r="C19" s="5"/>
      <c r="D19" s="5"/>
      <c r="E19" s="5"/>
      <c r="F19" s="5"/>
      <c r="G19" s="5"/>
      <c r="H19" s="5"/>
      <c r="I19" s="5"/>
      <c r="J19" s="5"/>
      <c r="K19" s="5"/>
      <c r="L19" s="5"/>
      <c r="M19" s="5"/>
      <c r="N19" s="5"/>
      <c r="O19" s="5"/>
      <c r="P19" s="5"/>
      <c r="Q19" s="6"/>
    </row>
    <row r="20" spans="2:17" ht="31.5" customHeight="1">
      <c r="B20" s="37" t="s">
        <v>0</v>
      </c>
      <c r="C20" s="38"/>
      <c r="D20" s="38"/>
      <c r="E20" s="38"/>
      <c r="F20" s="38"/>
      <c r="G20" s="38"/>
      <c r="H20" s="38"/>
      <c r="I20" s="38"/>
      <c r="J20" s="38"/>
      <c r="K20" s="38"/>
      <c r="L20" s="38"/>
      <c r="M20" s="38"/>
      <c r="N20" s="38"/>
      <c r="O20" s="38"/>
      <c r="P20" s="38"/>
      <c r="Q20" s="39"/>
    </row>
    <row r="22" spans="15:17" ht="12.75">
      <c r="O22" s="10"/>
      <c r="P22" s="10"/>
      <c r="Q22" s="9"/>
    </row>
    <row r="23" ht="12.75">
      <c r="Q23" s="9"/>
    </row>
    <row r="24" ht="12.75">
      <c r="Q24" s="9"/>
    </row>
    <row r="25" spans="2:17" ht="12.75">
      <c r="B25" s="10"/>
      <c r="C25" s="10"/>
      <c r="D25" s="9"/>
      <c r="Q25" s="9"/>
    </row>
    <row r="26" spans="4:17" ht="12.75">
      <c r="D26" s="9"/>
      <c r="Q26" s="9"/>
    </row>
    <row r="27" spans="4:17" ht="12.75">
      <c r="D27" s="9"/>
      <c r="Q27" s="9"/>
    </row>
    <row r="28" spans="8:13" ht="40.5" customHeight="1">
      <c r="H28" s="40" t="s">
        <v>27</v>
      </c>
      <c r="I28" s="41"/>
      <c r="J28" s="41"/>
      <c r="K28" s="41"/>
      <c r="L28" s="41"/>
      <c r="M28" s="42"/>
    </row>
    <row r="29" spans="8:13" ht="28.5" customHeight="1">
      <c r="H29" s="25" t="s">
        <v>30</v>
      </c>
      <c r="I29" s="26"/>
      <c r="J29" s="27"/>
      <c r="K29" s="31" t="str">
        <f>E3</f>
        <v>Daejan Holdings PLC</v>
      </c>
      <c r="L29" s="32"/>
      <c r="M29" s="33"/>
    </row>
    <row r="30" spans="2:13" ht="28.5" customHeight="1">
      <c r="B30" s="16"/>
      <c r="C30" s="16"/>
      <c r="D30" s="16"/>
      <c r="E30" s="16"/>
      <c r="F30" s="16"/>
      <c r="G30" s="16"/>
      <c r="H30" s="25" t="s">
        <v>31</v>
      </c>
      <c r="I30" s="26"/>
      <c r="J30" s="27"/>
      <c r="K30" s="34" t="str">
        <f>E4</f>
        <v>Annual General Meeting</v>
      </c>
      <c r="L30" s="35"/>
      <c r="M30" s="36"/>
    </row>
    <row r="31" spans="8:13" ht="28.5" customHeight="1">
      <c r="H31" s="25" t="s">
        <v>28</v>
      </c>
      <c r="I31" s="26"/>
      <c r="J31" s="27"/>
      <c r="K31" s="28" t="str">
        <f>E5</f>
        <v>28th August 2013</v>
      </c>
      <c r="L31" s="29"/>
      <c r="M31" s="30"/>
    </row>
    <row r="34" spans="8:13" ht="25.5" customHeight="1">
      <c r="H34" s="24" t="s">
        <v>37</v>
      </c>
      <c r="I34" s="24"/>
      <c r="J34" s="24"/>
      <c r="K34" s="24"/>
      <c r="L34" s="24"/>
      <c r="M34" s="24"/>
    </row>
    <row r="37" spans="8:13" ht="49.5" customHeight="1">
      <c r="H37" s="1" t="s">
        <v>2</v>
      </c>
      <c r="I37" s="2" t="s">
        <v>34</v>
      </c>
      <c r="J37" s="2" t="s">
        <v>35</v>
      </c>
      <c r="K37" s="2" t="s">
        <v>7</v>
      </c>
      <c r="L37" s="2" t="s">
        <v>8</v>
      </c>
      <c r="M37" s="2" t="s">
        <v>36</v>
      </c>
    </row>
    <row r="38" spans="8:13" s="23" customFormat="1" ht="46.5" customHeight="1">
      <c r="H38" s="19" t="s">
        <v>18</v>
      </c>
      <c r="I38" s="20">
        <f aca="true" t="shared" si="0" ref="I38:I46">SUM(D10,J10)</f>
        <v>12952336</v>
      </c>
      <c r="J38" s="21">
        <f aca="true" t="shared" si="1" ref="J38:J46">SUM(I38/M38)</f>
        <v>0.9882805722295175</v>
      </c>
      <c r="K38" s="20">
        <f aca="true" t="shared" si="2" ref="K38:K46">SUM(G10)</f>
        <v>153594</v>
      </c>
      <c r="L38" s="21">
        <f>SUM(K38/M38)</f>
        <v>0.011719427770482523</v>
      </c>
      <c r="M38" s="20">
        <f>SUM(I38,K38)</f>
        <v>13105930</v>
      </c>
    </row>
    <row r="39" spans="8:13" s="23" customFormat="1" ht="46.5" customHeight="1">
      <c r="H39" s="19" t="s">
        <v>19</v>
      </c>
      <c r="I39" s="20">
        <f t="shared" si="0"/>
        <v>12596085</v>
      </c>
      <c r="J39" s="21">
        <f t="shared" si="1"/>
        <v>0.9679277357221633</v>
      </c>
      <c r="K39" s="20">
        <f t="shared" si="2"/>
        <v>417371</v>
      </c>
      <c r="L39" s="21">
        <f aca="true" t="shared" si="3" ref="L39:L46">SUM(K39/M39)</f>
        <v>0.03207226427783672</v>
      </c>
      <c r="M39" s="20">
        <f aca="true" t="shared" si="4" ref="M39:M46">SUM(I39,K39)</f>
        <v>13013456</v>
      </c>
    </row>
    <row r="40" spans="8:13" s="23" customFormat="1" ht="46.5" customHeight="1">
      <c r="H40" s="19" t="s">
        <v>20</v>
      </c>
      <c r="I40" s="20">
        <f t="shared" si="0"/>
        <v>13137693</v>
      </c>
      <c r="J40" s="21">
        <f t="shared" si="1"/>
        <v>1</v>
      </c>
      <c r="K40" s="20">
        <f t="shared" si="2"/>
        <v>0</v>
      </c>
      <c r="L40" s="21">
        <f t="shared" si="3"/>
        <v>0</v>
      </c>
      <c r="M40" s="20">
        <f t="shared" si="4"/>
        <v>13137693</v>
      </c>
    </row>
    <row r="41" spans="8:13" s="23" customFormat="1" ht="46.5" customHeight="1">
      <c r="H41" s="19" t="s">
        <v>21</v>
      </c>
      <c r="I41" s="20">
        <f t="shared" si="0"/>
        <v>12353824</v>
      </c>
      <c r="J41" s="21">
        <f t="shared" si="1"/>
        <v>0.9777231231330576</v>
      </c>
      <c r="K41" s="20">
        <f t="shared" si="2"/>
        <v>281475</v>
      </c>
      <c r="L41" s="21">
        <f t="shared" si="3"/>
        <v>0.022276876866942366</v>
      </c>
      <c r="M41" s="20">
        <f t="shared" si="4"/>
        <v>12635299</v>
      </c>
    </row>
    <row r="42" spans="8:13" s="23" customFormat="1" ht="46.5" customHeight="1">
      <c r="H42" s="19" t="s">
        <v>22</v>
      </c>
      <c r="I42" s="20">
        <f t="shared" si="0"/>
        <v>12761092</v>
      </c>
      <c r="J42" s="21">
        <f t="shared" si="1"/>
        <v>0.9957733195851383</v>
      </c>
      <c r="K42" s="20">
        <f t="shared" si="2"/>
        <v>54166</v>
      </c>
      <c r="L42" s="21">
        <f t="shared" si="3"/>
        <v>0.004226680414861722</v>
      </c>
      <c r="M42" s="20">
        <f t="shared" si="4"/>
        <v>12815258</v>
      </c>
    </row>
    <row r="43" spans="8:13" s="23" customFormat="1" ht="46.5" customHeight="1">
      <c r="H43" s="19" t="s">
        <v>23</v>
      </c>
      <c r="I43" s="20">
        <f t="shared" si="0"/>
        <v>12308000</v>
      </c>
      <c r="J43" s="21">
        <f t="shared" si="1"/>
        <v>0.9481043805303361</v>
      </c>
      <c r="K43" s="20">
        <f t="shared" si="2"/>
        <v>673693</v>
      </c>
      <c r="L43" s="21">
        <f t="shared" si="3"/>
        <v>0.05189561946966394</v>
      </c>
      <c r="M43" s="20">
        <f t="shared" si="4"/>
        <v>12981693</v>
      </c>
    </row>
    <row r="44" spans="8:13" s="23" customFormat="1" ht="46.5" customHeight="1">
      <c r="H44" s="19" t="s">
        <v>24</v>
      </c>
      <c r="I44" s="20">
        <f t="shared" si="0"/>
        <v>12307850</v>
      </c>
      <c r="J44" s="21">
        <f t="shared" si="1"/>
        <v>0.9480928257970667</v>
      </c>
      <c r="K44" s="20">
        <f t="shared" si="2"/>
        <v>673843</v>
      </c>
      <c r="L44" s="21">
        <f t="shared" si="3"/>
        <v>0.051907174202933316</v>
      </c>
      <c r="M44" s="20">
        <f t="shared" si="4"/>
        <v>12981693</v>
      </c>
    </row>
    <row r="45" spans="8:13" s="23" customFormat="1" ht="46.5" customHeight="1">
      <c r="H45" s="19" t="s">
        <v>25</v>
      </c>
      <c r="I45" s="20">
        <f t="shared" si="0"/>
        <v>12307850</v>
      </c>
      <c r="J45" s="21">
        <f t="shared" si="1"/>
        <v>0.9480928257970667</v>
      </c>
      <c r="K45" s="20">
        <f t="shared" si="2"/>
        <v>673843</v>
      </c>
      <c r="L45" s="21">
        <f t="shared" si="3"/>
        <v>0.051907174202933316</v>
      </c>
      <c r="M45" s="20">
        <f t="shared" si="4"/>
        <v>12981693</v>
      </c>
    </row>
    <row r="46" spans="8:13" s="23" customFormat="1" ht="46.5" customHeight="1">
      <c r="H46" s="19" t="s">
        <v>26</v>
      </c>
      <c r="I46" s="20">
        <f t="shared" si="0"/>
        <v>13135696</v>
      </c>
      <c r="J46" s="21">
        <f t="shared" si="1"/>
        <v>0.9998479946212778</v>
      </c>
      <c r="K46" s="20">
        <f t="shared" si="2"/>
        <v>1997</v>
      </c>
      <c r="L46" s="21">
        <f t="shared" si="3"/>
        <v>0.0001520053787221242</v>
      </c>
      <c r="M46" s="20">
        <f t="shared" si="4"/>
        <v>13137693</v>
      </c>
    </row>
    <row r="47" spans="15:16" ht="12.75">
      <c r="O47" s="10"/>
      <c r="P47" s="10"/>
    </row>
    <row r="48" spans="15:17" ht="12.75">
      <c r="O48" s="17"/>
      <c r="P48" s="17"/>
      <c r="Q48" s="9" t="s">
        <v>29</v>
      </c>
    </row>
  </sheetData>
  <sheetProtection/>
  <mergeCells count="18">
    <mergeCell ref="B4:D4"/>
    <mergeCell ref="B5:D5"/>
    <mergeCell ref="O8:P8"/>
    <mergeCell ref="B2:G2"/>
    <mergeCell ref="E7:N7"/>
    <mergeCell ref="E4:G4"/>
    <mergeCell ref="B3:D3"/>
    <mergeCell ref="E3:G3"/>
    <mergeCell ref="H34:M34"/>
    <mergeCell ref="H29:J29"/>
    <mergeCell ref="E5:G5"/>
    <mergeCell ref="K29:M29"/>
    <mergeCell ref="H30:J30"/>
    <mergeCell ref="K30:M30"/>
    <mergeCell ref="H31:J31"/>
    <mergeCell ref="K31:M31"/>
    <mergeCell ref="B20:Q20"/>
    <mergeCell ref="H28:M28"/>
  </mergeCells>
  <printOptions/>
  <pageMargins left="0.1968503937007874" right="0.1968503937007874" top="0.5905511811023622" bottom="0.984251968503937" header="0.5905511811023622" footer="0.5905511811023622"/>
  <pageSetup horizontalDpi="600" verticalDpi="600" orientation="landscape" paperSize="9" scale="39" r:id="rId2"/>
  <headerFooter alignWithMargins="0">
    <oddFooter>&amp;L&amp;"Verdana"&amp;9&amp;BPage &amp;P of &amp;N&amp;B &amp;C&amp;R</oddFooter>
  </headerFooter>
  <rowBreaks count="1" manualBreakCount="1">
    <brk id="25" max="255" man="1"/>
  </rowBreaks>
  <drawing r:id="rId1"/>
</worksheet>
</file>

<file path=xl/worksheets/sheet2.xml><?xml version="1.0" encoding="utf-8"?>
<worksheet xmlns="http://schemas.openxmlformats.org/spreadsheetml/2006/main" xmlns:r="http://schemas.openxmlformats.org/officeDocument/2006/relationships">
  <dimension ref="A1:B8"/>
  <sheetViews>
    <sheetView showGridLines="0" zoomScalePageLayoutView="0" workbookViewId="0" topLeftCell="A1">
      <selection activeCell="B11" sqref="B11"/>
    </sheetView>
  </sheetViews>
  <sheetFormatPr defaultColWidth="9.140625" defaultRowHeight="12.75"/>
  <cols>
    <col min="1" max="1" width="2.140625" style="0" customWidth="1"/>
    <col min="2" max="2" width="124.7109375" style="0" customWidth="1"/>
    <col min="3" max="3" width="203.57421875" style="0" customWidth="1"/>
  </cols>
  <sheetData>
    <row r="1" ht="94.5">
      <c r="B1" s="7" t="s">
        <v>1</v>
      </c>
    </row>
    <row r="8" ht="12.75">
      <c r="A8" s="11">
        <v>444</v>
      </c>
    </row>
  </sheetData>
  <sheetProtection/>
  <printOptions/>
  <pageMargins left="0.1968503937007874" right="0.1968503937007874" top="0.5905511811023623" bottom="0.9655039370078741" header="0.5905511811023623" footer="0.5905511811023623"/>
  <pageSetup orientation="landscape" paperSize="9"/>
  <headerFooter alignWithMargins="0">
    <oddFooter>&amp;L&amp;"Verdana"&amp;9&amp;BPage &amp;P of &amp;N&amp;B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2013-03-07T14:04:56Z</dcterms:created>
  <dcterms:modified xsi:type="dcterms:W3CDTF">2013-08-28T10:32:06Z</dcterms:modified>
  <cp:category/>
  <cp:version/>
  <cp:contentType/>
  <cp:contentStatus/>
</cp:coreProperties>
</file>